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yuriria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<sst xmlns="http://schemas.openxmlformats.org/spreadsheetml/2006/main" count="58" uniqueCount="58">
  <si>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</si>
  <si>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</si>
  <si>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</si>
  <si>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</si>
  <si>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</si>
  <si>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</si>
  <si>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</si>
  <si>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</si>
  <si>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</si>
  <si>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</si>
  <si>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</si>
  <si>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</si>
  <si>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</si>
  <si>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</si>
  <si>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</si>
  <si>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</si>
  <si>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</si>
  <si>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</si>
  <si>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</si>
  <si>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</si>
  <si>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</si>
  <si>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</si>
  <si>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</si>
  <si>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</si>
  <si>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</si>
  <si>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</si>
  <si>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</si>
  <si>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</si>
  <si>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</si>
  <si>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</si>
  <si>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</si>
  <si>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</si>
  <si>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</si>
  <si>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</si>
  <si>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</si>
  <si>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</si>
  <si>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</si>
  <si>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</si>
  <si>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</si>
  <si>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</si>
  <si>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</si>
  <si>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</si>
  <si>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</si>
  <si>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</si>
  <si>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</si>
  <si>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</si>
  <si>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</si>
  <si>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</si>
  <si>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</si>
  <si>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</si>
  <si>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</si>
  <si>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</si>
  <si>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</si>
  <si>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</si>
  <si>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</si>
  <si>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</si>
  <si>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</si>
  <si>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Yuriria
Estado de Actividades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</si>
</sst>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43" fontId="4" fillId="0" borderId="4" xfId="17" applyFont="1" applyFill="1" applyBorder="1" applyAlignment="1" applyProtection="1">
      <alignment horizontal="right"/>
      <protection locked="0"/>
    </xf>
    <xf numFmtId="43" fontId="4" fillId="0" borderId="4" xfId="17" applyFont="1" applyFill="1" applyBorder="1" applyAlignment="1" applyProtection="1">
      <alignment horizontal="center" vertical="center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49" zoomScaleNormal="100" workbookViewId="0">
      <selection activeCell="B4" sqref="B4:C6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57</v>
      </c>
      <c r="B1" s="15"/>
      <c r="C1" s="16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7">
        <f>SUM(B5:B11)</f>
        <v>46356330.200000003</v>
      </c>
      <c r="C4" s="17">
        <f>SUM(C5:C11)</f>
        <v>41994735.949999996</v>
      </c>
      <c r="D4" s="2"/>
    </row>
    <row r="5" spans="1:4" x14ac:dyDescent="0.2">
      <c r="A5" s="8" t="s">
        <v>1</v>
      </c>
      <c r="B5" s="18">
        <v>15051421.710000001</v>
      </c>
      <c r="C5" s="18">
        <v>13746261.67</v>
      </c>
      <c r="D5" s="4">
        <v>4110</v>
      </c>
    </row>
    <row r="6" spans="1:4" x14ac:dyDescent="0.2">
      <c r="A6" s="8" t="s">
        <v>35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26052566.379999999</v>
      </c>
      <c r="C8" s="18">
        <v>26163428.23</v>
      </c>
      <c r="D8" s="4">
        <v>4140</v>
      </c>
    </row>
    <row r="9" spans="1:4" x14ac:dyDescent="0.2">
      <c r="A9" s="8" t="s">
        <v>47</v>
      </c>
      <c r="B9" s="18">
        <v>4062112.71</v>
      </c>
      <c r="C9" s="18">
        <v>594354.89</v>
      </c>
      <c r="D9" s="4">
        <v>4150</v>
      </c>
    </row>
    <row r="10" spans="1:4" x14ac:dyDescent="0.2">
      <c r="A10" s="8" t="s">
        <v>48</v>
      </c>
      <c r="B10" s="18">
        <v>1190229.3999999999</v>
      </c>
      <c r="C10" s="18">
        <v>1490691.16</v>
      </c>
      <c r="D10" s="4">
        <v>4160</v>
      </c>
    </row>
    <row r="11" spans="1:4" ht="11.25" customHeight="1" x14ac:dyDescent="0.2">
      <c r="A11" s="8" t="s">
        <v>49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50</v>
      </c>
      <c r="B13" s="17">
        <f>SUM(B14:B15)</f>
        <v>244700662.53999999</v>
      </c>
      <c r="C13" s="17">
        <f>SUM(C14:C15)</f>
        <v>258946726.24000001</v>
      </c>
      <c r="D13" s="2"/>
    </row>
    <row r="14" spans="1:4" ht="22.5" x14ac:dyDescent="0.2">
      <c r="A14" s="8" t="s">
        <v>51</v>
      </c>
      <c r="B14" s="18">
        <v>244700662.53999999</v>
      </c>
      <c r="C14" s="18">
        <v>258946726.24000001</v>
      </c>
      <c r="D14" s="4">
        <v>4210</v>
      </c>
    </row>
    <row r="15" spans="1:4" ht="11.25" customHeight="1" x14ac:dyDescent="0.2">
      <c r="A15" s="8" t="s">
        <v>52</v>
      </c>
      <c r="B15" s="18">
        <v>0</v>
      </c>
      <c r="C15" s="18">
        <v>0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41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36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291056992.74000001</v>
      </c>
      <c r="C24" s="17">
        <f>SUM(C4+C13+C17)</f>
        <v>300941462.19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42</v>
      </c>
      <c r="B27" s="17">
        <f>SUM(B28:B30)</f>
        <v>199854719.63</v>
      </c>
      <c r="C27" s="17">
        <f>SUM(C28:C30)</f>
        <v>159496867.48000002</v>
      </c>
      <c r="D27" s="2"/>
    </row>
    <row r="28" spans="1:5" ht="11.25" customHeight="1" x14ac:dyDescent="0.2">
      <c r="A28" s="8" t="s">
        <v>37</v>
      </c>
      <c r="B28" s="18">
        <v>108079477.56999999</v>
      </c>
      <c r="C28" s="18">
        <v>79721804.469999999</v>
      </c>
      <c r="D28" s="4">
        <v>5110</v>
      </c>
    </row>
    <row r="29" spans="1:5" ht="11.25" customHeight="1" x14ac:dyDescent="0.2">
      <c r="A29" s="8" t="s">
        <v>16</v>
      </c>
      <c r="B29" s="18">
        <v>39892597</v>
      </c>
      <c r="C29" s="18">
        <v>37028801.18</v>
      </c>
      <c r="D29" s="4">
        <v>5120</v>
      </c>
    </row>
    <row r="30" spans="1:5" ht="11.25" customHeight="1" x14ac:dyDescent="0.2">
      <c r="A30" s="8" t="s">
        <v>17</v>
      </c>
      <c r="B30" s="18">
        <v>51882645.060000002</v>
      </c>
      <c r="C30" s="18">
        <v>42746261.829999998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53</v>
      </c>
      <c r="B32" s="17">
        <f>SUM(B33:B41)</f>
        <v>19642129.030000001</v>
      </c>
      <c r="C32" s="17">
        <f>SUM(C33:C41)</f>
        <v>25019708.670000002</v>
      </c>
      <c r="D32" s="2"/>
    </row>
    <row r="33" spans="1:4" ht="11.25" customHeight="1" x14ac:dyDescent="0.2">
      <c r="A33" s="8" t="s">
        <v>18</v>
      </c>
      <c r="B33" s="18">
        <v>10135000</v>
      </c>
      <c r="C33" s="18">
        <v>9345000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1033250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5624986.5999999996</v>
      </c>
      <c r="C36" s="18">
        <v>12900444.380000001</v>
      </c>
      <c r="D36" s="4">
        <v>5240</v>
      </c>
    </row>
    <row r="37" spans="1:4" ht="11.25" customHeight="1" x14ac:dyDescent="0.2">
      <c r="A37" s="8" t="s">
        <v>22</v>
      </c>
      <c r="B37" s="18">
        <v>2848892.43</v>
      </c>
      <c r="C37" s="18">
        <v>2774264.29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560334.26</v>
      </c>
      <c r="C43" s="17">
        <f>SUM(C44:C46)</f>
        <v>3651148.02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560334.26</v>
      </c>
      <c r="C46" s="18">
        <v>3651148.02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43</v>
      </c>
      <c r="B48" s="17">
        <f>SUM(B49:B53)</f>
        <v>832250.19</v>
      </c>
      <c r="C48" s="17">
        <f>SUM(C49:C53)</f>
        <v>615788.86</v>
      </c>
      <c r="D48" s="2"/>
    </row>
    <row r="49" spans="1:4" ht="11.25" customHeight="1" x14ac:dyDescent="0.2">
      <c r="A49" s="8" t="s">
        <v>26</v>
      </c>
      <c r="B49" s="18">
        <v>832250.19</v>
      </c>
      <c r="C49" s="18">
        <v>615788.86</v>
      </c>
      <c r="D49" s="4">
        <v>5410</v>
      </c>
    </row>
    <row r="50" spans="1:4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4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4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4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4" ht="11.25" customHeight="1" x14ac:dyDescent="0.2">
      <c r="A54" s="8"/>
      <c r="B54" s="19"/>
      <c r="C54" s="19"/>
      <c r="D54" s="2"/>
    </row>
    <row r="55" spans="1:4" ht="11.25" customHeight="1" x14ac:dyDescent="0.2">
      <c r="A55" s="7" t="s">
        <v>44</v>
      </c>
      <c r="B55" s="17">
        <f>SUM(B56:B61)</f>
        <v>6175379.4400000004</v>
      </c>
      <c r="C55" s="17">
        <f>SUM(C56:C61)</f>
        <v>6205318.0700000003</v>
      </c>
      <c r="D55" s="2"/>
    </row>
    <row r="56" spans="1:4" ht="11.25" customHeight="1" x14ac:dyDescent="0.2">
      <c r="A56" s="8" t="s">
        <v>31</v>
      </c>
      <c r="B56" s="18">
        <v>6175379.4400000004</v>
      </c>
      <c r="C56" s="18">
        <v>6205318.0700000003</v>
      </c>
      <c r="D56" s="4">
        <v>5510</v>
      </c>
    </row>
    <row r="57" spans="1:4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4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4" ht="11.25" customHeight="1" x14ac:dyDescent="0.2">
      <c r="A59" s="8" t="s">
        <v>54</v>
      </c>
      <c r="B59" s="18">
        <v>0</v>
      </c>
      <c r="C59" s="18">
        <v>0</v>
      </c>
      <c r="D59" s="4">
        <v>5540</v>
      </c>
    </row>
    <row r="60" spans="1:4" ht="11.25" customHeight="1" x14ac:dyDescent="0.2">
      <c r="A60" s="8" t="s">
        <v>33</v>
      </c>
      <c r="B60" s="18">
        <v>0</v>
      </c>
      <c r="C60" s="18">
        <v>0</v>
      </c>
      <c r="D60" s="4">
        <v>5550</v>
      </c>
    </row>
    <row r="61" spans="1:4" ht="11.25" customHeight="1" x14ac:dyDescent="0.2">
      <c r="A61" s="8" t="s">
        <v>34</v>
      </c>
      <c r="B61" s="18">
        <v>0</v>
      </c>
      <c r="C61" s="18">
        <v>0</v>
      </c>
      <c r="D61" s="4">
        <v>5590</v>
      </c>
    </row>
    <row r="62" spans="1:4" ht="11.25" customHeight="1" x14ac:dyDescent="0.2">
      <c r="A62" s="8"/>
      <c r="B62" s="19"/>
      <c r="C62" s="19"/>
      <c r="D62" s="2"/>
    </row>
    <row r="63" spans="1:4" ht="11.25" customHeight="1" x14ac:dyDescent="0.2">
      <c r="A63" s="7" t="s">
        <v>40</v>
      </c>
      <c r="B63" s="17">
        <f>SUM(B64)</f>
        <v>46008716.950000003</v>
      </c>
      <c r="C63" s="17">
        <f>SUM(C64)</f>
        <v>88802704.590000004</v>
      </c>
      <c r="D63" s="2"/>
    </row>
    <row r="64" spans="1:4" ht="11.25" customHeight="1" x14ac:dyDescent="0.2">
      <c r="A64" s="8" t="s">
        <v>38</v>
      </c>
      <c r="B64" s="18">
        <v>46008716.950000003</v>
      </c>
      <c r="C64" s="18">
        <v>88802704.590000004</v>
      </c>
      <c r="D64" s="4">
        <v>5610</v>
      </c>
    </row>
    <row r="65" spans="1:8" ht="11.25" customHeight="1" x14ac:dyDescent="0.2">
      <c r="A65" s="9"/>
      <c r="B65" s="19"/>
      <c r="C65" s="19"/>
      <c r="D65" s="2"/>
    </row>
    <row r="66" spans="1:8" ht="11.25" customHeight="1" x14ac:dyDescent="0.2">
      <c r="A66" s="6" t="s">
        <v>45</v>
      </c>
      <c r="B66" s="17">
        <f>B63+B55+B48+B43+B32+B27</f>
        <v>273073529.5</v>
      </c>
      <c r="C66" s="17">
        <f>C63+C55+C48+C43+C32+C27</f>
        <v>283791535.69</v>
      </c>
      <c r="D66" s="2"/>
      <c r="E66" s="2"/>
    </row>
    <row r="67" spans="1:8" ht="11.25" customHeight="1" x14ac:dyDescent="0.2">
      <c r="A67" s="10"/>
      <c r="B67" s="19"/>
      <c r="C67" s="19"/>
      <c r="D67" s="2"/>
      <c r="E67" s="2"/>
    </row>
    <row r="68" spans="1:8" s="2" customFormat="1" x14ac:dyDescent="0.2">
      <c r="A68" s="6" t="s">
        <v>39</v>
      </c>
      <c r="B68" s="17">
        <f>B24-B66</f>
        <v>17983463.24000001</v>
      </c>
      <c r="C68" s="17">
        <f>C24-C66</f>
        <v>17149926.5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TESORERIA_VIKYLAP</cp:lastModifiedBy>
  <cp:lastPrinted>2019-05-15T20:49:00Z</cp:lastPrinted>
  <dcterms:created xsi:type="dcterms:W3CDTF">2012-12-11T20:29:16Z</dcterms:created>
  <dcterms:modified xsi:type="dcterms:W3CDTF">2023-01-26T18:32:39Z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